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9320" windowHeight="11580"/>
  </bookViews>
  <sheets>
    <sheet name="rotatory servomotor" sheetId="1" r:id="rId1"/>
    <sheet name="linearmotor" sheetId="3" r:id="rId2"/>
  </sheets>
  <calcPr calcId="145621"/>
</workbook>
</file>

<file path=xl/calcChain.xml><?xml version="1.0" encoding="utf-8"?>
<calcChain xmlns="http://schemas.openxmlformats.org/spreadsheetml/2006/main">
  <c r="F19" i="1" l="1"/>
  <c r="F7" i="3" l="1"/>
  <c r="E7" i="3"/>
  <c r="F28" i="1" l="1"/>
  <c r="F27" i="1"/>
  <c r="E28" i="1"/>
  <c r="E27" i="1"/>
  <c r="F18" i="3" l="1"/>
  <c r="E18" i="3"/>
  <c r="F15" i="1" l="1"/>
  <c r="F17" i="1"/>
  <c r="E19" i="1"/>
  <c r="E17" i="1"/>
  <c r="E15" i="1"/>
</calcChain>
</file>

<file path=xl/sharedStrings.xml><?xml version="1.0" encoding="utf-8"?>
<sst xmlns="http://schemas.openxmlformats.org/spreadsheetml/2006/main" count="124" uniqueCount="91">
  <si>
    <t>Parameter</t>
  </si>
  <si>
    <t>Value</t>
  </si>
  <si>
    <t>Unit</t>
  </si>
  <si>
    <t>[V]</t>
  </si>
  <si>
    <t>[rpm]</t>
  </si>
  <si>
    <t>Number of pole pairs</t>
  </si>
  <si>
    <t>Motor EMF</t>
  </si>
  <si>
    <t>[mV/rpm]</t>
  </si>
  <si>
    <t>[Nm]</t>
  </si>
  <si>
    <t>[kgcm²]</t>
  </si>
  <si>
    <t>Motor peak current</t>
  </si>
  <si>
    <t>[A]</t>
  </si>
  <si>
    <t>Motor resistance phase-phase</t>
  </si>
  <si>
    <r>
      <t>[</t>
    </r>
    <r>
      <rPr>
        <sz val="10"/>
        <rFont val="Arial"/>
        <family val="2"/>
      </rPr>
      <t>Ω</t>
    </r>
    <r>
      <rPr>
        <sz val="10"/>
        <rFont val="Arial"/>
        <family val="2"/>
      </rPr>
      <t>]</t>
    </r>
  </si>
  <si>
    <t>Motor inductance  phase-phase</t>
  </si>
  <si>
    <t>[mH]</t>
  </si>
  <si>
    <t>Motor warning temperature</t>
  </si>
  <si>
    <t>[°C]</t>
  </si>
  <si>
    <t>Motor shut down temperature</t>
  </si>
  <si>
    <t>Thermal time constant</t>
  </si>
  <si>
    <t>[min]</t>
  </si>
  <si>
    <t>Type</t>
  </si>
  <si>
    <t>Release delay time</t>
  </si>
  <si>
    <t>Application delay time</t>
  </si>
  <si>
    <t>[ms]</t>
  </si>
  <si>
    <t xml:space="preserve">             Feedback</t>
  </si>
  <si>
    <t>[PTC / KTY]</t>
  </si>
  <si>
    <t xml:space="preserve">Type </t>
  </si>
  <si>
    <t>[TTL / 1Vpp / Resolver / ...]</t>
  </si>
  <si>
    <t>---</t>
  </si>
  <si>
    <t>[Motorwire / Feedbackwire]</t>
  </si>
  <si>
    <t>Max DC Voltage</t>
  </si>
  <si>
    <t>Max motor speed</t>
  </si>
  <si>
    <t>Motor type</t>
  </si>
  <si>
    <t>[m/s]</t>
  </si>
  <si>
    <t>[mm]</t>
  </si>
  <si>
    <t>[V/m/s]</t>
  </si>
  <si>
    <t>[N]</t>
  </si>
  <si>
    <t>Weigth of the coil</t>
  </si>
  <si>
    <t>[kg]</t>
  </si>
  <si>
    <t>[TTL / 1Vpp / ...]</t>
  </si>
  <si>
    <t>linearmotor</t>
  </si>
  <si>
    <t>Motor vendor</t>
  </si>
  <si>
    <t>Pole Pair Distance</t>
  </si>
  <si>
    <t>Motor Standstill Current</t>
  </si>
  <si>
    <t>Motor Rated current (= standstill current if not available)</t>
  </si>
  <si>
    <t>Nominal Voltage (230, 400 or 480V)</t>
  </si>
  <si>
    <t>Max DC Link Voltage</t>
  </si>
  <si>
    <t>Max. winding du/dt (optional)</t>
  </si>
  <si>
    <t>V/s</t>
  </si>
  <si>
    <t>Motor Max. Force</t>
  </si>
  <si>
    <t>Force Constant</t>
  </si>
  <si>
    <t>[N/A]</t>
  </si>
  <si>
    <t>Winding resistance phase-phase</t>
  </si>
  <si>
    <t>Winding Inductance  phase-phase (Lq)</t>
  </si>
  <si>
    <t>Magnetic attration force (optional)</t>
  </si>
  <si>
    <t xml:space="preserve">             Temperature Sensor</t>
  </si>
  <si>
    <t>Motor standstill current</t>
  </si>
  <si>
    <t>Motor rated current</t>
  </si>
  <si>
    <t>Nominal voltage (230, 400, 480)</t>
  </si>
  <si>
    <t>[VAC]</t>
  </si>
  <si>
    <t>[VDC]</t>
  </si>
  <si>
    <t>Maximum Torque</t>
  </si>
  <si>
    <r>
      <t>Torque constant k</t>
    </r>
    <r>
      <rPr>
        <vertAlign val="subscript"/>
        <sz val="10"/>
        <rFont val="Arial"/>
        <family val="2"/>
      </rPr>
      <t>T</t>
    </r>
  </si>
  <si>
    <t>[Nm/A]</t>
  </si>
  <si>
    <r>
      <t>Motor EMK (k</t>
    </r>
    <r>
      <rPr>
        <vertAlign val="subscript"/>
        <sz val="10"/>
        <rFont val="Arial"/>
        <family val="2"/>
      </rPr>
      <t>E</t>
    </r>
    <r>
      <rPr>
        <sz val="10"/>
        <rFont val="Arial"/>
        <family val="2"/>
      </rPr>
      <t>)</t>
    </r>
  </si>
  <si>
    <t>No Brake</t>
  </si>
  <si>
    <t>Motor type (name)</t>
  </si>
  <si>
    <t>Feedback</t>
  </si>
  <si>
    <t>Temperature Sensor</t>
  </si>
  <si>
    <t>Brake</t>
  </si>
  <si>
    <t>Basics</t>
  </si>
  <si>
    <t>Motor temperature sensor type</t>
  </si>
  <si>
    <t>[KTY, PTC,…]</t>
  </si>
  <si>
    <t>Motor temperature sensor connection</t>
  </si>
  <si>
    <t>Feedback commutation mode</t>
  </si>
  <si>
    <t>Inertia (J) incl. brake and encoder</t>
  </si>
  <si>
    <t>Rotatory Servomotor</t>
  </si>
  <si>
    <t>[Holding brake/ No Brake]</t>
  </si>
  <si>
    <t xml:space="preserve">             Basic</t>
  </si>
  <si>
    <t>Temperature sensor connection</t>
  </si>
  <si>
    <t>Temperature sensor type</t>
  </si>
  <si>
    <t>SI units</t>
  </si>
  <si>
    <t>Motor feedback connection</t>
  </si>
  <si>
    <t>1: Feedback wire</t>
  </si>
  <si>
    <t>Digital name plate</t>
  </si>
  <si>
    <t>0: No digital name plate</t>
  </si>
  <si>
    <t>0: Unknown</t>
  </si>
  <si>
    <t>SI Units</t>
  </si>
  <si>
    <t>Min motor brake current for brake monitoring</t>
  </si>
  <si>
    <t>Brake holding torque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</si>
</sst>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0"/>
      <color theme="0" tint="-0.249977111117893"/>
      <name val="Arial"/>
      <family val="2"/>
    </font>
    <font>
      <vertAlign val="subscript"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auto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2" fillId="0" borderId="0" xfId="0" applyFont="1" applyBorder="1" applyAlignment="1">
      <alignment horizontal="left"/>
    </xf>
    <xf numFmtId="0" fontId="0" fillId="0" borderId="2" xfId="0" applyBorder="1"/>
    <xf numFmtId="0" fontId="0" fillId="0" borderId="2" xfId="0" quotePrefix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0" fillId="0" borderId="4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vertical="top"/>
    </xf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 applyAlignment="1" applyProtection="1">
      <alignment vertical="top" wrapText="1"/>
      <protection locked="0"/>
    </xf>
    <xf numFmtId="0" fontId="0" fillId="0" borderId="1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9" xfId="0" applyBorder="1"/>
    <xf numFmtId="0" fontId="0" fillId="0" borderId="8" xfId="0" applyBorder="1"/>
    <xf numFmtId="0" fontId="0" fillId="0" borderId="2" xfId="0" applyFill="1" applyBorder="1" applyAlignment="1">
      <alignment horizontal="center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/>
    <xf numFmtId="0" fontId="0" fillId="0" borderId="1" xfId="0" applyFill="1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3" fillId="0" borderId="4" xfId="0" applyFont="1" applyBorder="1" applyAlignment="1"/>
    <xf numFmtId="0" fontId="3" fillId="0" borderId="5" xfId="0" applyFont="1" applyBorder="1" applyAlignment="1"/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6" fillId="0" borderId="8" xfId="0" applyFont="1" applyBorder="1"/>
    <xf numFmtId="0" fontId="6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E15" sqref="E15"/>
    </sheetView>
  </sheetViews>
  <sheetFormatPr baseColWidth="10" defaultColWidth="9.140625" defaultRowHeight="12.75" x14ac:dyDescent="0.2"/>
  <cols>
    <col min="1" max="1" width="11.140625" customWidth="1"/>
    <col min="2" max="2" width="40" customWidth="1"/>
    <col min="3" max="3" width="26.28515625" customWidth="1"/>
    <col min="4" max="4" width="22.140625" style="2" customWidth="1"/>
  </cols>
  <sheetData>
    <row r="1" spans="1:6" ht="15" customHeight="1" x14ac:dyDescent="0.25">
      <c r="A1" s="1" t="s">
        <v>77</v>
      </c>
    </row>
    <row r="2" spans="1:6" ht="15" customHeight="1" x14ac:dyDescent="0.2"/>
    <row r="3" spans="1:6" ht="15" customHeight="1" thickBot="1" x14ac:dyDescent="0.3">
      <c r="A3" s="39" t="s">
        <v>0</v>
      </c>
      <c r="B3" s="40"/>
      <c r="C3" s="7" t="s">
        <v>2</v>
      </c>
      <c r="D3" s="8" t="s">
        <v>1</v>
      </c>
      <c r="E3" s="30" t="s">
        <v>82</v>
      </c>
    </row>
    <row r="4" spans="1:6" ht="15" customHeight="1" thickTop="1" x14ac:dyDescent="0.25">
      <c r="A4" s="15"/>
      <c r="B4" s="16" t="s">
        <v>71</v>
      </c>
      <c r="C4" s="5"/>
      <c r="E4" s="29"/>
    </row>
    <row r="5" spans="1:6" ht="15" customHeight="1" x14ac:dyDescent="0.25">
      <c r="A5" s="4"/>
      <c r="B5" s="3" t="s">
        <v>42</v>
      </c>
      <c r="C5" s="5"/>
      <c r="E5" s="29"/>
    </row>
    <row r="6" spans="1:6" ht="15" customHeight="1" x14ac:dyDescent="0.25">
      <c r="A6" s="4"/>
      <c r="B6" s="3" t="s">
        <v>67</v>
      </c>
      <c r="C6" s="5"/>
      <c r="E6" s="29"/>
    </row>
    <row r="7" spans="1:6" ht="15" customHeight="1" x14ac:dyDescent="0.2">
      <c r="B7" s="3" t="s">
        <v>5</v>
      </c>
      <c r="C7" s="6" t="s">
        <v>29</v>
      </c>
      <c r="D7" s="12"/>
      <c r="E7" s="29"/>
    </row>
    <row r="8" spans="1:6" ht="15" customHeight="1" x14ac:dyDescent="0.2">
      <c r="B8" s="3" t="s">
        <v>57</v>
      </c>
      <c r="C8" s="5" t="s">
        <v>11</v>
      </c>
      <c r="D8" s="12"/>
      <c r="E8" s="29"/>
    </row>
    <row r="9" spans="1:6" ht="15" customHeight="1" x14ac:dyDescent="0.2">
      <c r="B9" s="3" t="s">
        <v>58</v>
      </c>
      <c r="C9" s="5" t="s">
        <v>11</v>
      </c>
      <c r="D9" s="12"/>
      <c r="E9" s="29"/>
    </row>
    <row r="10" spans="1:6" ht="15" customHeight="1" x14ac:dyDescent="0.2">
      <c r="B10" s="3" t="s">
        <v>10</v>
      </c>
      <c r="C10" s="5" t="s">
        <v>11</v>
      </c>
      <c r="D10" s="12"/>
      <c r="E10" s="29"/>
    </row>
    <row r="11" spans="1:6" ht="15" customHeight="1" x14ac:dyDescent="0.2">
      <c r="B11" s="3" t="s">
        <v>59</v>
      </c>
      <c r="C11" s="5" t="s">
        <v>60</v>
      </c>
      <c r="D11" s="12"/>
      <c r="E11" s="29"/>
    </row>
    <row r="12" spans="1:6" ht="15" customHeight="1" x14ac:dyDescent="0.2">
      <c r="B12" s="3" t="s">
        <v>31</v>
      </c>
      <c r="C12" s="5" t="s">
        <v>61</v>
      </c>
      <c r="D12" s="12"/>
      <c r="E12" s="29"/>
    </row>
    <row r="13" spans="1:6" ht="15" customHeight="1" x14ac:dyDescent="0.2">
      <c r="B13" s="3" t="s">
        <v>62</v>
      </c>
      <c r="C13" s="5" t="s">
        <v>8</v>
      </c>
      <c r="D13" s="12"/>
      <c r="E13" s="29"/>
    </row>
    <row r="14" spans="1:6" ht="15" customHeight="1" x14ac:dyDescent="0.3">
      <c r="B14" s="3" t="s">
        <v>63</v>
      </c>
      <c r="C14" s="5" t="s">
        <v>64</v>
      </c>
      <c r="D14" s="12"/>
      <c r="E14" s="29"/>
    </row>
    <row r="15" spans="1:6" ht="15" customHeight="1" x14ac:dyDescent="0.3">
      <c r="B15" s="3" t="s">
        <v>65</v>
      </c>
      <c r="C15" s="5" t="s">
        <v>7</v>
      </c>
      <c r="D15" s="31"/>
      <c r="E15" s="33" t="str">
        <f>IF(D15,D15/1000,"")</f>
        <v/>
      </c>
      <c r="F15" s="46" t="str">
        <f>IF(D15,"V/rpm","")</f>
        <v/>
      </c>
    </row>
    <row r="16" spans="1:6" ht="15" customHeight="1" x14ac:dyDescent="0.2">
      <c r="B16" s="3" t="s">
        <v>12</v>
      </c>
      <c r="C16" s="5" t="s">
        <v>13</v>
      </c>
      <c r="D16" s="12"/>
      <c r="E16" s="29"/>
      <c r="F16" s="2"/>
    </row>
    <row r="17" spans="1:6" ht="15" customHeight="1" x14ac:dyDescent="0.2">
      <c r="B17" s="3" t="s">
        <v>14</v>
      </c>
      <c r="C17" s="5" t="s">
        <v>15</v>
      </c>
      <c r="D17" s="31"/>
      <c r="E17" s="33" t="str">
        <f>IF(D17,D17/1000,"")</f>
        <v/>
      </c>
      <c r="F17" s="46" t="str">
        <f>IF(D17,"H","")</f>
        <v/>
      </c>
    </row>
    <row r="18" spans="1:6" ht="15" customHeight="1" x14ac:dyDescent="0.2">
      <c r="B18" s="3" t="s">
        <v>32</v>
      </c>
      <c r="C18" s="5" t="s">
        <v>4</v>
      </c>
      <c r="D18" s="12"/>
      <c r="E18" s="29"/>
    </row>
    <row r="19" spans="1:6" ht="15" customHeight="1" x14ac:dyDescent="0.2">
      <c r="B19" s="3" t="s">
        <v>76</v>
      </c>
      <c r="C19" s="5" t="s">
        <v>9</v>
      </c>
      <c r="D19" s="31"/>
      <c r="E19" s="33" t="str">
        <f>IF(D19,D19/10000,"")</f>
        <v/>
      </c>
      <c r="F19" s="46" t="str">
        <f>IF(D19,"kg m^2","")</f>
        <v/>
      </c>
    </row>
    <row r="20" spans="1:6" ht="15" customHeight="1" x14ac:dyDescent="0.2">
      <c r="B20" s="3" t="s">
        <v>16</v>
      </c>
      <c r="C20" s="5" t="s">
        <v>17</v>
      </c>
      <c r="E20" s="29"/>
    </row>
    <row r="21" spans="1:6" ht="15" customHeight="1" x14ac:dyDescent="0.2">
      <c r="A21" s="22"/>
      <c r="B21" s="3" t="s">
        <v>18</v>
      </c>
      <c r="C21" s="5" t="s">
        <v>17</v>
      </c>
      <c r="D21" s="23"/>
      <c r="E21" s="29"/>
    </row>
    <row r="22" spans="1:6" ht="15" customHeight="1" thickBot="1" x14ac:dyDescent="0.25">
      <c r="B22" s="3" t="s">
        <v>19</v>
      </c>
      <c r="C22" s="10" t="s">
        <v>20</v>
      </c>
      <c r="D22" s="11"/>
      <c r="E22" s="30"/>
    </row>
    <row r="23" spans="1:6" ht="15" customHeight="1" thickTop="1" x14ac:dyDescent="0.25">
      <c r="A23" s="13"/>
      <c r="B23" s="14" t="s">
        <v>70</v>
      </c>
      <c r="C23" s="5"/>
      <c r="E23" s="29"/>
    </row>
    <row r="24" spans="1:6" ht="15" customHeight="1" x14ac:dyDescent="0.2">
      <c r="B24" s="3" t="s">
        <v>21</v>
      </c>
      <c r="C24" s="5" t="s">
        <v>78</v>
      </c>
      <c r="D24" s="2" t="s">
        <v>66</v>
      </c>
      <c r="E24" s="29"/>
    </row>
    <row r="25" spans="1:6" ht="15" customHeight="1" x14ac:dyDescent="0.2">
      <c r="B25" s="3" t="s">
        <v>89</v>
      </c>
      <c r="C25" s="5" t="s">
        <v>11</v>
      </c>
      <c r="E25" s="29"/>
    </row>
    <row r="26" spans="1:6" ht="15" customHeight="1" x14ac:dyDescent="0.2">
      <c r="B26" s="3" t="s">
        <v>90</v>
      </c>
      <c r="C26" s="5" t="s">
        <v>8</v>
      </c>
      <c r="E26" s="29"/>
    </row>
    <row r="27" spans="1:6" ht="15" customHeight="1" x14ac:dyDescent="0.2">
      <c r="B27" s="3" t="s">
        <v>22</v>
      </c>
      <c r="C27" s="5" t="s">
        <v>24</v>
      </c>
      <c r="E27" s="33" t="str">
        <f>IF(D27,D27/1000,"")</f>
        <v/>
      </c>
      <c r="F27" s="34" t="str">
        <f>IF(D27,"sec.","")</f>
        <v/>
      </c>
    </row>
    <row r="28" spans="1:6" ht="15" customHeight="1" thickBot="1" x14ac:dyDescent="0.25">
      <c r="B28" s="3" t="s">
        <v>23</v>
      </c>
      <c r="C28" s="10" t="s">
        <v>24</v>
      </c>
      <c r="D28" s="11"/>
      <c r="E28" s="45" t="str">
        <f>IF(D28,D28/1000,"")</f>
        <v/>
      </c>
      <c r="F28" s="34" t="str">
        <f>IF(D28,"sec.","")</f>
        <v/>
      </c>
    </row>
    <row r="29" spans="1:6" ht="15" customHeight="1" thickTop="1" x14ac:dyDescent="0.25">
      <c r="A29" s="13"/>
      <c r="B29" s="14" t="s">
        <v>69</v>
      </c>
      <c r="C29" s="5"/>
      <c r="E29" s="29"/>
    </row>
    <row r="30" spans="1:6" ht="15" customHeight="1" x14ac:dyDescent="0.25">
      <c r="A30" s="15"/>
      <c r="B30" s="25" t="s">
        <v>72</v>
      </c>
      <c r="C30" s="5" t="s">
        <v>73</v>
      </c>
      <c r="E30" s="29"/>
    </row>
    <row r="31" spans="1:6" ht="15" customHeight="1" thickBot="1" x14ac:dyDescent="0.3">
      <c r="A31" s="27"/>
      <c r="B31" s="28" t="s">
        <v>74</v>
      </c>
      <c r="C31" s="10" t="s">
        <v>30</v>
      </c>
      <c r="D31" s="26"/>
      <c r="E31" s="30"/>
    </row>
    <row r="32" spans="1:6" ht="15" customHeight="1" thickTop="1" x14ac:dyDescent="0.25">
      <c r="A32" s="15"/>
      <c r="B32" s="16" t="s">
        <v>68</v>
      </c>
      <c r="C32" s="5"/>
      <c r="E32" s="29"/>
    </row>
    <row r="33" spans="2:5" ht="15" customHeight="1" x14ac:dyDescent="0.2">
      <c r="B33" s="3" t="s">
        <v>21</v>
      </c>
      <c r="C33" s="5" t="s">
        <v>28</v>
      </c>
      <c r="E33" s="29"/>
    </row>
    <row r="34" spans="2:5" ht="15" customHeight="1" x14ac:dyDescent="0.2">
      <c r="B34" s="3" t="s">
        <v>83</v>
      </c>
      <c r="C34" s="5"/>
      <c r="D34" s="36" t="s">
        <v>84</v>
      </c>
      <c r="E34" s="29"/>
    </row>
    <row r="35" spans="2:5" ht="15" customHeight="1" x14ac:dyDescent="0.2">
      <c r="B35" s="35" t="s">
        <v>85</v>
      </c>
      <c r="D35" s="37" t="s">
        <v>86</v>
      </c>
    </row>
    <row r="36" spans="2:5" x14ac:dyDescent="0.2">
      <c r="B36" s="35" t="s">
        <v>75</v>
      </c>
      <c r="D36" s="37" t="s">
        <v>87</v>
      </c>
    </row>
  </sheetData>
  <mergeCells count="1">
    <mergeCell ref="A3:B3"/>
  </mergeCells>
  <phoneticPr fontId="1" type="noConversion"/>
  <pageMargins left="0.75" right="0.75" top="1" bottom="1" header="0.4921259845" footer="0.4921259845"/>
  <pageSetup paperSize="9" orientation="portrait" r:id="rId1"/>
  <headerFooter alignWithMargins="0"/>
  <ignoredErrors>
    <ignoredError sqref="E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K21" sqref="K21"/>
    </sheetView>
  </sheetViews>
  <sheetFormatPr baseColWidth="10" defaultColWidth="9.140625" defaultRowHeight="12.75" x14ac:dyDescent="0.2"/>
  <cols>
    <col min="1" max="1" width="11.140625" customWidth="1"/>
    <col min="2" max="2" width="47.7109375" bestFit="1" customWidth="1"/>
    <col min="3" max="3" width="26.28515625" customWidth="1"/>
    <col min="4" max="4" width="22.140625" style="2" customWidth="1"/>
  </cols>
  <sheetData>
    <row r="1" spans="1:6" ht="15" customHeight="1" x14ac:dyDescent="0.25">
      <c r="A1" s="1" t="s">
        <v>41</v>
      </c>
    </row>
    <row r="2" spans="1:6" ht="15" customHeight="1" x14ac:dyDescent="0.2"/>
    <row r="3" spans="1:6" ht="15" customHeight="1" thickBot="1" x14ac:dyDescent="0.3">
      <c r="A3" s="39" t="s">
        <v>0</v>
      </c>
      <c r="B3" s="40"/>
      <c r="C3" s="7" t="s">
        <v>2</v>
      </c>
      <c r="D3" s="8" t="s">
        <v>1</v>
      </c>
      <c r="E3" s="30" t="s">
        <v>88</v>
      </c>
    </row>
    <row r="4" spans="1:6" ht="15" customHeight="1" thickTop="1" x14ac:dyDescent="0.25">
      <c r="A4" s="43" t="s">
        <v>79</v>
      </c>
      <c r="B4" s="44"/>
      <c r="C4" s="5"/>
      <c r="E4" s="29"/>
    </row>
    <row r="5" spans="1:6" ht="15" customHeight="1" x14ac:dyDescent="0.25">
      <c r="A5" s="4"/>
      <c r="B5" s="3" t="s">
        <v>42</v>
      </c>
      <c r="D5" s="29"/>
      <c r="E5" s="29"/>
    </row>
    <row r="6" spans="1:6" ht="15" customHeight="1" x14ac:dyDescent="0.25">
      <c r="A6" s="4"/>
      <c r="B6" s="3" t="s">
        <v>33</v>
      </c>
      <c r="C6" s="5"/>
      <c r="D6" s="29"/>
      <c r="E6" s="29"/>
    </row>
    <row r="7" spans="1:6" ht="15" customHeight="1" x14ac:dyDescent="0.2">
      <c r="B7" s="3" t="s">
        <v>43</v>
      </c>
      <c r="C7" s="5" t="s">
        <v>35</v>
      </c>
      <c r="D7" s="38"/>
      <c r="E7" s="33" t="str">
        <f>IF(D7,D7/1000,"")</f>
        <v/>
      </c>
      <c r="F7" s="34" t="str">
        <f>IF(D7,"m","")</f>
        <v/>
      </c>
    </row>
    <row r="8" spans="1:6" ht="15" customHeight="1" x14ac:dyDescent="0.2">
      <c r="B8" s="3" t="s">
        <v>44</v>
      </c>
      <c r="C8" s="5" t="s">
        <v>11</v>
      </c>
      <c r="E8" s="29"/>
    </row>
    <row r="9" spans="1:6" ht="15" customHeight="1" x14ac:dyDescent="0.2">
      <c r="B9" s="17" t="s">
        <v>45</v>
      </c>
      <c r="C9" s="5" t="s">
        <v>11</v>
      </c>
      <c r="E9" s="29"/>
    </row>
    <row r="10" spans="1:6" ht="15" customHeight="1" x14ac:dyDescent="0.2">
      <c r="B10" s="3" t="s">
        <v>10</v>
      </c>
      <c r="C10" s="5" t="s">
        <v>11</v>
      </c>
      <c r="E10" s="29"/>
    </row>
    <row r="11" spans="1:6" ht="15" customHeight="1" x14ac:dyDescent="0.25">
      <c r="A11" s="4"/>
      <c r="B11" s="3" t="s">
        <v>46</v>
      </c>
      <c r="C11" s="5" t="s">
        <v>3</v>
      </c>
      <c r="E11" s="29"/>
    </row>
    <row r="12" spans="1:6" ht="15" customHeight="1" x14ac:dyDescent="0.2">
      <c r="B12" s="3" t="s">
        <v>47</v>
      </c>
      <c r="C12" s="5" t="s">
        <v>3</v>
      </c>
      <c r="E12" s="29"/>
    </row>
    <row r="13" spans="1:6" s="18" customFormat="1" ht="15" customHeight="1" x14ac:dyDescent="0.2">
      <c r="B13" s="19" t="s">
        <v>48</v>
      </c>
      <c r="C13" s="20" t="s">
        <v>49</v>
      </c>
      <c r="D13" s="21"/>
      <c r="E13" s="32"/>
    </row>
    <row r="14" spans="1:6" ht="15" customHeight="1" x14ac:dyDescent="0.2">
      <c r="B14" s="3" t="s">
        <v>50</v>
      </c>
      <c r="C14" s="5" t="s">
        <v>37</v>
      </c>
      <c r="E14" s="29"/>
    </row>
    <row r="15" spans="1:6" ht="15" customHeight="1" x14ac:dyDescent="0.2">
      <c r="B15" s="3" t="s">
        <v>51</v>
      </c>
      <c r="C15" s="5" t="s">
        <v>52</v>
      </c>
      <c r="E15" s="29"/>
    </row>
    <row r="16" spans="1:6" ht="15" customHeight="1" x14ac:dyDescent="0.2">
      <c r="B16" s="3" t="s">
        <v>6</v>
      </c>
      <c r="C16" s="5" t="s">
        <v>36</v>
      </c>
      <c r="E16" s="29"/>
    </row>
    <row r="17" spans="1:6" ht="15" customHeight="1" x14ac:dyDescent="0.2">
      <c r="B17" s="3" t="s">
        <v>53</v>
      </c>
      <c r="C17" s="5" t="s">
        <v>13</v>
      </c>
      <c r="E17" s="29"/>
    </row>
    <row r="18" spans="1:6" ht="15" customHeight="1" x14ac:dyDescent="0.2">
      <c r="B18" s="3" t="s">
        <v>54</v>
      </c>
      <c r="C18" s="5" t="s">
        <v>15</v>
      </c>
      <c r="E18" s="33" t="str">
        <f>IF(D18,D18/1000,"")</f>
        <v/>
      </c>
      <c r="F18" s="34" t="str">
        <f>IF(D18,"H","")</f>
        <v/>
      </c>
    </row>
    <row r="19" spans="1:6" ht="15" customHeight="1" x14ac:dyDescent="0.2">
      <c r="B19" s="3" t="s">
        <v>32</v>
      </c>
      <c r="C19" s="5" t="s">
        <v>34</v>
      </c>
      <c r="E19" s="29"/>
    </row>
    <row r="20" spans="1:6" ht="15" customHeight="1" x14ac:dyDescent="0.2">
      <c r="B20" s="3" t="s">
        <v>38</v>
      </c>
      <c r="C20" s="5" t="s">
        <v>39</v>
      </c>
      <c r="E20" s="29"/>
    </row>
    <row r="21" spans="1:6" ht="15" customHeight="1" x14ac:dyDescent="0.2">
      <c r="A21" s="18"/>
      <c r="B21" s="19" t="s">
        <v>55</v>
      </c>
      <c r="C21" s="20" t="s">
        <v>37</v>
      </c>
      <c r="D21" s="21"/>
      <c r="E21" s="29"/>
    </row>
    <row r="22" spans="1:6" ht="15" customHeight="1" x14ac:dyDescent="0.2">
      <c r="B22" s="3" t="s">
        <v>16</v>
      </c>
      <c r="C22" s="5" t="s">
        <v>17</v>
      </c>
      <c r="D22" s="2">
        <v>80</v>
      </c>
      <c r="E22" s="29"/>
    </row>
    <row r="23" spans="1:6" ht="15" customHeight="1" x14ac:dyDescent="0.2">
      <c r="A23" s="22"/>
      <c r="B23" s="3" t="s">
        <v>18</v>
      </c>
      <c r="C23" s="5" t="s">
        <v>17</v>
      </c>
      <c r="D23" s="23">
        <v>140</v>
      </c>
      <c r="E23" s="29"/>
    </row>
    <row r="24" spans="1:6" ht="15" customHeight="1" thickBot="1" x14ac:dyDescent="0.25">
      <c r="B24" s="3" t="s">
        <v>19</v>
      </c>
      <c r="C24" s="10" t="s">
        <v>20</v>
      </c>
      <c r="D24" s="11"/>
      <c r="E24" s="30"/>
    </row>
    <row r="25" spans="1:6" ht="15" customHeight="1" thickTop="1" x14ac:dyDescent="0.25">
      <c r="A25" s="41" t="s">
        <v>56</v>
      </c>
      <c r="B25" s="42"/>
      <c r="C25" s="5"/>
      <c r="E25" s="29"/>
    </row>
    <row r="26" spans="1:6" ht="15" customHeight="1" x14ac:dyDescent="0.2">
      <c r="B26" s="3" t="s">
        <v>81</v>
      </c>
      <c r="C26" s="5" t="s">
        <v>26</v>
      </c>
      <c r="E26" s="29"/>
    </row>
    <row r="27" spans="1:6" ht="15" customHeight="1" thickBot="1" x14ac:dyDescent="0.25">
      <c r="A27" s="9"/>
      <c r="B27" s="24" t="s">
        <v>80</v>
      </c>
      <c r="C27" s="10" t="s">
        <v>30</v>
      </c>
      <c r="D27" s="11"/>
      <c r="E27" s="30"/>
    </row>
    <row r="28" spans="1:6" ht="15" customHeight="1" thickTop="1" x14ac:dyDescent="0.25">
      <c r="A28" s="41" t="s">
        <v>25</v>
      </c>
      <c r="B28" s="42"/>
      <c r="C28" s="5"/>
      <c r="E28" s="29"/>
    </row>
    <row r="29" spans="1:6" ht="15" customHeight="1" x14ac:dyDescent="0.2">
      <c r="B29" s="3" t="s">
        <v>27</v>
      </c>
      <c r="C29" s="5" t="s">
        <v>40</v>
      </c>
      <c r="D29" s="36"/>
      <c r="E29" s="29"/>
    </row>
    <row r="30" spans="1:6" ht="15" customHeight="1" x14ac:dyDescent="0.2">
      <c r="B30" s="3" t="s">
        <v>83</v>
      </c>
      <c r="C30" s="5"/>
      <c r="D30" s="36" t="s">
        <v>84</v>
      </c>
      <c r="E30" s="29"/>
    </row>
    <row r="31" spans="1:6" x14ac:dyDescent="0.2">
      <c r="B31" s="35" t="s">
        <v>85</v>
      </c>
      <c r="D31" s="37" t="s">
        <v>86</v>
      </c>
    </row>
    <row r="32" spans="1:6" x14ac:dyDescent="0.2">
      <c r="B32" s="35" t="s">
        <v>75</v>
      </c>
      <c r="D32" s="37" t="s">
        <v>87</v>
      </c>
    </row>
  </sheetData>
  <mergeCells count="4">
    <mergeCell ref="A28:B28"/>
    <mergeCell ref="A3:B3"/>
    <mergeCell ref="A4:B4"/>
    <mergeCell ref="A25:B25"/>
  </mergeCells>
  <phoneticPr fontId="1" type="noConversion"/>
  <pageMargins left="0.75" right="0.75" top="1" bottom="1" header="0.4921259845" footer="0.492125984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rotatory servomotor</vt:lpstr>
      <vt:lpstr>linearmotor</vt:lpstr>
    </vt:vector>
  </TitlesOfParts>
  <Company>Beckhoff Automation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danielvi</dc:creator>
  <cp:lastModifiedBy>Jochen Karnatz</cp:lastModifiedBy>
  <dcterms:created xsi:type="dcterms:W3CDTF">2009-10-22T06:01:13Z</dcterms:created>
  <dcterms:modified xsi:type="dcterms:W3CDTF">2014-10-16T10:14:26Z</dcterms:modified>
</cp:coreProperties>
</file>